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sz val="8"/>
            <color indexed="8"/>
            <rFont val="Tahoma"/>
            <family val="2"/>
          </rPr>
          <t xml:space="preserve">číslo úlohy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max. počet bodov (b), ktorý možno za danú úlohu získať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 xml:space="preserve">číslo úlohy
</t>
        </r>
      </text>
    </comment>
    <comment ref="I7" authorId="0">
      <text>
        <r>
          <rPr>
            <sz val="8"/>
            <color indexed="8"/>
            <rFont val="Tahoma"/>
            <family val="2"/>
          </rPr>
          <t xml:space="preserve">max. počet bodov (b), ktorý možno za danú úlohu získať
</t>
        </r>
      </text>
    </comment>
    <comment ref="M5" authorId="0">
      <text>
        <r>
          <rPr>
            <sz val="8"/>
            <color indexed="8"/>
            <rFont val="Tahoma"/>
            <family val="2"/>
          </rPr>
          <t xml:space="preserve">úspešný riešiteľ
</t>
        </r>
      </text>
    </comment>
    <comment ref="O7" authorId="0">
      <text>
        <r>
          <rPr>
            <sz val="8"/>
            <color indexed="8"/>
            <rFont val="Tahoma"/>
            <family val="0"/>
          </rPr>
          <t xml:space="preserve">uvádzajte v tvare:
</t>
        </r>
        <r>
          <rPr>
            <sz val="8"/>
            <color indexed="8"/>
            <rFont val="Tahoma"/>
            <family val="2"/>
          </rPr>
          <t>iniciálka krstného mena, priezvisko</t>
        </r>
      </text>
    </comment>
  </commentList>
</comments>
</file>

<file path=xl/sharedStrings.xml><?xml version="1.0" encoding="utf-8"?>
<sst xmlns="http://schemas.openxmlformats.org/spreadsheetml/2006/main" count="99" uniqueCount="63">
  <si>
    <t>Výsledková listina okresného kola Chemickej olympiády</t>
  </si>
  <si>
    <r>
      <rPr>
        <b/>
        <sz val="12"/>
        <color indexed="10"/>
        <rFont val="Arial CE"/>
        <family val="0"/>
      </rPr>
      <t>55</t>
    </r>
    <r>
      <rPr>
        <b/>
        <sz val="12"/>
        <rFont val="Arial CE"/>
        <family val="0"/>
      </rPr>
      <t>. ročník, školský rok 20</t>
    </r>
    <r>
      <rPr>
        <b/>
        <sz val="12"/>
        <color indexed="10"/>
        <rFont val="Arial CE"/>
        <family val="0"/>
      </rPr>
      <t>18</t>
    </r>
    <r>
      <rPr>
        <b/>
        <sz val="12"/>
        <rFont val="Arial CE"/>
        <family val="0"/>
      </rPr>
      <t>/20</t>
    </r>
    <r>
      <rPr>
        <b/>
        <sz val="12"/>
        <color indexed="10"/>
        <rFont val="Arial CE"/>
        <family val="0"/>
      </rPr>
      <t>19</t>
    </r>
    <r>
      <rPr>
        <b/>
        <sz val="12"/>
        <rFont val="Arial CE"/>
        <family val="0"/>
      </rPr>
      <t>, kategória D</t>
    </r>
  </si>
  <si>
    <t>Poradie</t>
  </si>
  <si>
    <t>Priezvisko, meno</t>
  </si>
  <si>
    <t>Názov a adresa školy</t>
  </si>
  <si>
    <t>Teoretické úlohy</t>
  </si>
  <si>
    <t>Teória</t>
  </si>
  <si>
    <t>Praktické úlohy</t>
  </si>
  <si>
    <t>Prax</t>
  </si>
  <si>
    <t>CELKOM</t>
  </si>
  <si>
    <t>Ú R</t>
  </si>
  <si>
    <t>spolu</t>
  </si>
  <si>
    <t>(b)</t>
  </si>
  <si>
    <t xml:space="preserve"> min. 40%</t>
  </si>
  <si>
    <t>Pripravoval(a)</t>
  </si>
  <si>
    <t>Kollár Jozef</t>
  </si>
  <si>
    <t>ZŠ sv. Jozefa, Hlohovec</t>
  </si>
  <si>
    <t>Ing. Erika Horváthová</t>
  </si>
  <si>
    <t>Ing. D. Hviezdarková</t>
  </si>
  <si>
    <t>Moskal Filip</t>
  </si>
  <si>
    <t>ZŠ Podzámska, Hlohovec</t>
  </si>
  <si>
    <t>Mgr. Ľubomíra Krajčová</t>
  </si>
  <si>
    <t>Mgr. J. Leitmanová</t>
  </si>
  <si>
    <t>Ballay Samuel</t>
  </si>
  <si>
    <t>ZŠ s MŠ A. Felcána, Hlohovec</t>
  </si>
  <si>
    <t>Mgr. Michal Chren</t>
  </si>
  <si>
    <t>Ing. A. Gostíková</t>
  </si>
  <si>
    <t>Lukáč Stanislav</t>
  </si>
  <si>
    <t>Gymnázium I. Kupca, Hlohovec</t>
  </si>
  <si>
    <t>Ing. Eva Žatkuláková</t>
  </si>
  <si>
    <t>Mgr. A. Krupová</t>
  </si>
  <si>
    <t>Kovaľová Michala</t>
  </si>
  <si>
    <t>ZŠ s MŠ Koperníkova, Hlohovec</t>
  </si>
  <si>
    <t>RNDr.Svetozár Štefeček</t>
  </si>
  <si>
    <t>Ing. Mgr. G. Bedečová</t>
  </si>
  <si>
    <t>Hallová Vanessa</t>
  </si>
  <si>
    <t>RNDr. Eva Domonkošová</t>
  </si>
  <si>
    <t>Hanzel Tomáš</t>
  </si>
  <si>
    <t>ZŠ s MŠ Trakovice</t>
  </si>
  <si>
    <t>Mgr. Lenka Lofflerová</t>
  </si>
  <si>
    <t>PaedDr. R. Harsányi</t>
  </si>
  <si>
    <t>Masarovičová Mária</t>
  </si>
  <si>
    <t>MoldováPetra</t>
  </si>
  <si>
    <t>PaedDr. Ivan Hnát</t>
  </si>
  <si>
    <t>Žažo Dominik</t>
  </si>
  <si>
    <t>Dvoranová Doris</t>
  </si>
  <si>
    <t>Potanko Martin</t>
  </si>
  <si>
    <t>Pelzlová Rút</t>
  </si>
  <si>
    <t>ZŠ Leopoldov</t>
  </si>
  <si>
    <t>Mgr. L. Macášek</t>
  </si>
  <si>
    <t>Krajčovičová Jana</t>
  </si>
  <si>
    <t>Libovič Patrik</t>
  </si>
  <si>
    <t>Repka Tomáš</t>
  </si>
  <si>
    <t>ZŠ M.R.Štefánika, Hlohovec</t>
  </si>
  <si>
    <t>Ing. P. Michalka</t>
  </si>
  <si>
    <t>Kolesárová Eva</t>
  </si>
  <si>
    <t xml:space="preserve">Mgr. Magdalena Karácsony </t>
  </si>
  <si>
    <t>Lukačovičová Laura</t>
  </si>
  <si>
    <t>Bielik Pavol</t>
  </si>
  <si>
    <t>Kovář Samuel</t>
  </si>
  <si>
    <t>Priemerný bodový zisk</t>
  </si>
  <si>
    <t>% úspešnosti</t>
  </si>
  <si>
    <t>Predseda OK CHO: RNDr. Karin Minarovská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</si>
</sst>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0"/>
    </font>
    <font>
      <sz val="10"/>
      <color indexed="1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2"/>
    </font>
    <font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164" fontId="7" fillId="0" borderId="38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164" fontId="0" fillId="0" borderId="46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2" fontId="10" fillId="0" borderId="2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89" zoomScaleNormal="89" zoomScalePageLayoutView="0" workbookViewId="0" topLeftCell="A1">
      <selection activeCell="A2" sqref="A2:O2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29.00390625" style="0" customWidth="1"/>
    <col min="4" max="11" width="6.25390625" style="0" customWidth="1"/>
    <col min="12" max="13" width="9.25390625" style="0" customWidth="1"/>
    <col min="14" max="14" width="0" style="0" hidden="1" customWidth="1"/>
    <col min="15" max="15" width="21.75390625" style="0" customWidth="1"/>
  </cols>
  <sheetData>
    <row r="1" spans="1:15" ht="18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.7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ht="15.75">
      <c r="A4" s="1"/>
    </row>
    <row r="5" spans="1:15" ht="19.5" customHeight="1">
      <c r="A5" s="89" t="s">
        <v>2</v>
      </c>
      <c r="B5" s="90" t="s">
        <v>3</v>
      </c>
      <c r="C5" s="90" t="s">
        <v>4</v>
      </c>
      <c r="D5" s="91" t="s">
        <v>5</v>
      </c>
      <c r="E5" s="91"/>
      <c r="F5" s="91"/>
      <c r="G5" s="91"/>
      <c r="H5" s="2" t="s">
        <v>6</v>
      </c>
      <c r="I5" s="91" t="s">
        <v>7</v>
      </c>
      <c r="J5" s="91"/>
      <c r="K5" s="3" t="s">
        <v>8</v>
      </c>
      <c r="L5" s="3" t="s">
        <v>9</v>
      </c>
      <c r="M5" s="92" t="s">
        <v>10</v>
      </c>
      <c r="N5" s="4"/>
      <c r="O5" s="4"/>
    </row>
    <row r="6" spans="1:15" ht="19.5" customHeight="1">
      <c r="A6" s="89"/>
      <c r="B6" s="90"/>
      <c r="C6" s="90"/>
      <c r="D6" s="5">
        <v>1</v>
      </c>
      <c r="E6" s="6">
        <v>2</v>
      </c>
      <c r="F6" s="6">
        <v>3</v>
      </c>
      <c r="G6" s="7">
        <v>4</v>
      </c>
      <c r="H6" s="8" t="s">
        <v>11</v>
      </c>
      <c r="I6" s="5">
        <v>1</v>
      </c>
      <c r="J6" s="6">
        <v>2</v>
      </c>
      <c r="K6" s="9" t="s">
        <v>11</v>
      </c>
      <c r="L6" s="9" t="s">
        <v>12</v>
      </c>
      <c r="M6" s="92"/>
      <c r="N6" s="4"/>
      <c r="O6" s="4"/>
    </row>
    <row r="7" spans="1:23" ht="19.5" customHeight="1">
      <c r="A7" s="89"/>
      <c r="B7" s="90"/>
      <c r="C7" s="90"/>
      <c r="D7" s="10">
        <v>16</v>
      </c>
      <c r="E7" s="11">
        <v>18</v>
      </c>
      <c r="F7" s="11">
        <v>14</v>
      </c>
      <c r="G7" s="12">
        <v>12</v>
      </c>
      <c r="H7" s="13">
        <f aca="true" t="shared" si="0" ref="H7:H27">SUM(D7:G7)</f>
        <v>60</v>
      </c>
      <c r="I7" s="14">
        <v>25</v>
      </c>
      <c r="J7" s="15">
        <v>15</v>
      </c>
      <c r="K7" s="16">
        <f aca="true" t="shared" si="1" ref="K7:K27">SUM(I7:J7)</f>
        <v>40</v>
      </c>
      <c r="L7" s="17">
        <f aca="true" t="shared" si="2" ref="L7:L27">SUM(H7+K7)</f>
        <v>100</v>
      </c>
      <c r="M7" s="18" t="s">
        <v>13</v>
      </c>
      <c r="N7" s="19" t="s">
        <v>14</v>
      </c>
      <c r="O7" s="20" t="s">
        <v>14</v>
      </c>
      <c r="Q7" s="21"/>
      <c r="R7" s="21"/>
      <c r="S7" s="21"/>
      <c r="T7" s="21"/>
      <c r="U7" s="21"/>
      <c r="V7" s="21"/>
      <c r="W7" s="21"/>
    </row>
    <row r="8" spans="1:15" ht="19.5" customHeight="1">
      <c r="A8" s="22">
        <v>1</v>
      </c>
      <c r="B8" s="23" t="s">
        <v>15</v>
      </c>
      <c r="C8" s="24" t="s">
        <v>16</v>
      </c>
      <c r="D8" s="25">
        <v>13</v>
      </c>
      <c r="E8" s="26">
        <v>13</v>
      </c>
      <c r="F8" s="26">
        <v>14</v>
      </c>
      <c r="G8" s="27">
        <v>12</v>
      </c>
      <c r="H8" s="28">
        <f t="shared" si="0"/>
        <v>52</v>
      </c>
      <c r="I8" s="25">
        <v>21</v>
      </c>
      <c r="J8" s="26">
        <v>14</v>
      </c>
      <c r="K8" s="29">
        <f t="shared" si="1"/>
        <v>35</v>
      </c>
      <c r="L8" s="30">
        <f t="shared" si="2"/>
        <v>87</v>
      </c>
      <c r="M8" s="31" t="str">
        <f aca="true" t="shared" si="3" ref="M8:M27">IF(L8&gt;39.99,"Ú R","––")</f>
        <v>Ú R</v>
      </c>
      <c r="N8" s="32" t="s">
        <v>17</v>
      </c>
      <c r="O8" s="33" t="s">
        <v>18</v>
      </c>
    </row>
    <row r="9" spans="1:15" ht="19.5" customHeight="1">
      <c r="A9" s="34">
        <v>2</v>
      </c>
      <c r="B9" s="35" t="s">
        <v>19</v>
      </c>
      <c r="C9" s="36" t="s">
        <v>20</v>
      </c>
      <c r="D9" s="37">
        <v>10.5</v>
      </c>
      <c r="E9" s="38">
        <v>16</v>
      </c>
      <c r="F9" s="38">
        <v>11</v>
      </c>
      <c r="G9" s="39">
        <v>12</v>
      </c>
      <c r="H9" s="40">
        <f t="shared" si="0"/>
        <v>49.5</v>
      </c>
      <c r="I9" s="37">
        <v>21</v>
      </c>
      <c r="J9" s="38">
        <v>11</v>
      </c>
      <c r="K9" s="41">
        <f t="shared" si="1"/>
        <v>32</v>
      </c>
      <c r="L9" s="42">
        <f t="shared" si="2"/>
        <v>81.5</v>
      </c>
      <c r="M9" s="43" t="str">
        <f t="shared" si="3"/>
        <v>Ú R</v>
      </c>
      <c r="N9" s="44" t="s">
        <v>21</v>
      </c>
      <c r="O9" s="45" t="s">
        <v>22</v>
      </c>
    </row>
    <row r="10" spans="1:15" ht="19.5" customHeight="1">
      <c r="A10" s="34">
        <v>3</v>
      </c>
      <c r="B10" s="46" t="s">
        <v>23</v>
      </c>
      <c r="C10" s="47" t="s">
        <v>24</v>
      </c>
      <c r="D10" s="37">
        <v>11</v>
      </c>
      <c r="E10" s="38">
        <v>15</v>
      </c>
      <c r="F10" s="38">
        <v>13</v>
      </c>
      <c r="G10" s="39">
        <v>12</v>
      </c>
      <c r="H10" s="40">
        <f t="shared" si="0"/>
        <v>51</v>
      </c>
      <c r="I10" s="37">
        <v>21</v>
      </c>
      <c r="J10" s="38">
        <v>7</v>
      </c>
      <c r="K10" s="41">
        <f t="shared" si="1"/>
        <v>28</v>
      </c>
      <c r="L10" s="42">
        <f t="shared" si="2"/>
        <v>79</v>
      </c>
      <c r="M10" s="43" t="str">
        <f t="shared" si="3"/>
        <v>Ú R</v>
      </c>
      <c r="N10" s="44" t="s">
        <v>25</v>
      </c>
      <c r="O10" s="48" t="s">
        <v>26</v>
      </c>
    </row>
    <row r="11" spans="1:15" ht="19.5" customHeight="1">
      <c r="A11" s="49">
        <v>4</v>
      </c>
      <c r="B11" s="50" t="s">
        <v>27</v>
      </c>
      <c r="C11" s="51" t="s">
        <v>28</v>
      </c>
      <c r="D11" s="52">
        <v>8</v>
      </c>
      <c r="E11" s="53">
        <v>12</v>
      </c>
      <c r="F11" s="53">
        <v>14</v>
      </c>
      <c r="G11" s="54">
        <v>8</v>
      </c>
      <c r="H11" s="55">
        <f t="shared" si="0"/>
        <v>42</v>
      </c>
      <c r="I11" s="52">
        <v>21</v>
      </c>
      <c r="J11" s="53">
        <v>9</v>
      </c>
      <c r="K11" s="56">
        <f t="shared" si="1"/>
        <v>30</v>
      </c>
      <c r="L11" s="57">
        <f t="shared" si="2"/>
        <v>72</v>
      </c>
      <c r="M11" s="43" t="str">
        <f t="shared" si="3"/>
        <v>Ú R</v>
      </c>
      <c r="N11" s="58" t="s">
        <v>29</v>
      </c>
      <c r="O11" s="59" t="s">
        <v>30</v>
      </c>
    </row>
    <row r="12" spans="1:15" ht="19.5" customHeight="1">
      <c r="A12" s="49">
        <v>5</v>
      </c>
      <c r="B12" s="50" t="s">
        <v>31</v>
      </c>
      <c r="C12" s="51" t="s">
        <v>32</v>
      </c>
      <c r="D12" s="52">
        <v>8</v>
      </c>
      <c r="E12" s="53">
        <v>10</v>
      </c>
      <c r="F12" s="53">
        <v>14</v>
      </c>
      <c r="G12" s="54">
        <v>12</v>
      </c>
      <c r="H12" s="55">
        <f t="shared" si="0"/>
        <v>44</v>
      </c>
      <c r="I12" s="52">
        <v>21</v>
      </c>
      <c r="J12" s="53">
        <v>4.75</v>
      </c>
      <c r="K12" s="56">
        <f t="shared" si="1"/>
        <v>25.75</v>
      </c>
      <c r="L12" s="57">
        <f t="shared" si="2"/>
        <v>69.75</v>
      </c>
      <c r="M12" s="43" t="str">
        <f t="shared" si="3"/>
        <v>Ú R</v>
      </c>
      <c r="N12" s="60" t="s">
        <v>33</v>
      </c>
      <c r="O12" s="61" t="s">
        <v>34</v>
      </c>
    </row>
    <row r="13" spans="1:15" ht="19.5" customHeight="1">
      <c r="A13" s="49">
        <v>6</v>
      </c>
      <c r="B13" s="50" t="s">
        <v>35</v>
      </c>
      <c r="C13" s="51" t="s">
        <v>20</v>
      </c>
      <c r="D13" s="52">
        <v>11</v>
      </c>
      <c r="E13" s="53">
        <v>7</v>
      </c>
      <c r="F13" s="53">
        <v>10</v>
      </c>
      <c r="G13" s="54">
        <v>12</v>
      </c>
      <c r="H13" s="55">
        <f t="shared" si="0"/>
        <v>40</v>
      </c>
      <c r="I13" s="52">
        <v>21</v>
      </c>
      <c r="J13" s="53">
        <v>7</v>
      </c>
      <c r="K13" s="56">
        <f t="shared" si="1"/>
        <v>28</v>
      </c>
      <c r="L13" s="57">
        <f t="shared" si="2"/>
        <v>68</v>
      </c>
      <c r="M13" s="43" t="str">
        <f t="shared" si="3"/>
        <v>Ú R</v>
      </c>
      <c r="N13" s="60" t="s">
        <v>36</v>
      </c>
      <c r="O13" s="61" t="s">
        <v>22</v>
      </c>
    </row>
    <row r="14" spans="1:15" ht="19.5" customHeight="1">
      <c r="A14" s="49">
        <v>7</v>
      </c>
      <c r="B14" s="50" t="s">
        <v>37</v>
      </c>
      <c r="C14" s="51" t="s">
        <v>38</v>
      </c>
      <c r="D14" s="52">
        <v>8</v>
      </c>
      <c r="E14" s="53">
        <v>14</v>
      </c>
      <c r="F14" s="53">
        <v>8</v>
      </c>
      <c r="G14" s="54">
        <v>11</v>
      </c>
      <c r="H14" s="55">
        <f t="shared" si="0"/>
        <v>41</v>
      </c>
      <c r="I14" s="52">
        <v>21</v>
      </c>
      <c r="J14" s="53">
        <v>4.5</v>
      </c>
      <c r="K14" s="56">
        <f t="shared" si="1"/>
        <v>25.5</v>
      </c>
      <c r="L14" s="57">
        <f t="shared" si="2"/>
        <v>66.5</v>
      </c>
      <c r="M14" s="43" t="str">
        <f t="shared" si="3"/>
        <v>Ú R</v>
      </c>
      <c r="N14" s="60" t="s">
        <v>39</v>
      </c>
      <c r="O14" s="61" t="s">
        <v>40</v>
      </c>
    </row>
    <row r="15" spans="1:15" ht="19.5" customHeight="1">
      <c r="A15" s="49">
        <v>8</v>
      </c>
      <c r="B15" s="62" t="s">
        <v>41</v>
      </c>
      <c r="C15" s="63" t="s">
        <v>38</v>
      </c>
      <c r="D15" s="52">
        <v>7.5</v>
      </c>
      <c r="E15" s="53">
        <v>12</v>
      </c>
      <c r="F15" s="53">
        <v>9</v>
      </c>
      <c r="G15" s="54">
        <v>9</v>
      </c>
      <c r="H15" s="55">
        <f t="shared" si="0"/>
        <v>37.5</v>
      </c>
      <c r="I15" s="52">
        <v>21</v>
      </c>
      <c r="J15" s="53">
        <v>7.5</v>
      </c>
      <c r="K15" s="56">
        <f t="shared" si="1"/>
        <v>28.5</v>
      </c>
      <c r="L15" s="57">
        <f t="shared" si="2"/>
        <v>66</v>
      </c>
      <c r="M15" s="43" t="str">
        <f t="shared" si="3"/>
        <v>Ú R</v>
      </c>
      <c r="N15" s="60" t="s">
        <v>29</v>
      </c>
      <c r="O15" s="61" t="s">
        <v>40</v>
      </c>
    </row>
    <row r="16" spans="1:15" ht="19.5" customHeight="1">
      <c r="A16" s="49">
        <v>9</v>
      </c>
      <c r="B16" s="50" t="s">
        <v>42</v>
      </c>
      <c r="C16" s="51" t="s">
        <v>38</v>
      </c>
      <c r="D16" s="52">
        <v>8</v>
      </c>
      <c r="E16" s="53">
        <v>10</v>
      </c>
      <c r="F16" s="53">
        <v>8</v>
      </c>
      <c r="G16" s="54">
        <v>11</v>
      </c>
      <c r="H16" s="55">
        <f t="shared" si="0"/>
        <v>37</v>
      </c>
      <c r="I16" s="52">
        <v>21</v>
      </c>
      <c r="J16" s="53">
        <v>5</v>
      </c>
      <c r="K16" s="56">
        <f t="shared" si="1"/>
        <v>26</v>
      </c>
      <c r="L16" s="57">
        <f t="shared" si="2"/>
        <v>63</v>
      </c>
      <c r="M16" s="43" t="str">
        <f t="shared" si="3"/>
        <v>Ú R</v>
      </c>
      <c r="N16" s="60" t="s">
        <v>43</v>
      </c>
      <c r="O16" s="61" t="s">
        <v>40</v>
      </c>
    </row>
    <row r="17" spans="1:15" ht="19.5" customHeight="1">
      <c r="A17" s="49">
        <v>10</v>
      </c>
      <c r="B17" s="50" t="s">
        <v>44</v>
      </c>
      <c r="C17" s="51" t="s">
        <v>16</v>
      </c>
      <c r="D17" s="52">
        <v>10</v>
      </c>
      <c r="E17" s="53">
        <v>9</v>
      </c>
      <c r="F17" s="53">
        <v>13</v>
      </c>
      <c r="G17" s="54">
        <v>3</v>
      </c>
      <c r="H17" s="55">
        <f t="shared" si="0"/>
        <v>35</v>
      </c>
      <c r="I17" s="52">
        <v>21</v>
      </c>
      <c r="J17" s="53">
        <v>5</v>
      </c>
      <c r="K17" s="56">
        <f t="shared" si="1"/>
        <v>26</v>
      </c>
      <c r="L17" s="57">
        <f t="shared" si="2"/>
        <v>61</v>
      </c>
      <c r="M17" s="43" t="str">
        <f t="shared" si="3"/>
        <v>Ú R</v>
      </c>
      <c r="N17" s="60" t="s">
        <v>43</v>
      </c>
      <c r="O17" s="61" t="s">
        <v>18</v>
      </c>
    </row>
    <row r="18" spans="1:15" ht="19.5" customHeight="1">
      <c r="A18" s="49">
        <v>11</v>
      </c>
      <c r="B18" s="50" t="s">
        <v>45</v>
      </c>
      <c r="C18" s="51" t="s">
        <v>28</v>
      </c>
      <c r="D18" s="52">
        <v>4</v>
      </c>
      <c r="E18" s="53">
        <v>9</v>
      </c>
      <c r="F18" s="53">
        <v>6</v>
      </c>
      <c r="G18" s="54">
        <v>12</v>
      </c>
      <c r="H18" s="55">
        <f t="shared" si="0"/>
        <v>31</v>
      </c>
      <c r="I18" s="52">
        <v>21</v>
      </c>
      <c r="J18" s="53">
        <v>9</v>
      </c>
      <c r="K18" s="56">
        <f t="shared" si="1"/>
        <v>30</v>
      </c>
      <c r="L18" s="57">
        <f t="shared" si="2"/>
        <v>61</v>
      </c>
      <c r="M18" s="43" t="str">
        <f t="shared" si="3"/>
        <v>Ú R</v>
      </c>
      <c r="N18" s="60" t="s">
        <v>43</v>
      </c>
      <c r="O18" s="61" t="s">
        <v>30</v>
      </c>
    </row>
    <row r="19" spans="1:15" ht="19.5" customHeight="1">
      <c r="A19" s="49">
        <v>12</v>
      </c>
      <c r="B19" s="50" t="s">
        <v>46</v>
      </c>
      <c r="C19" s="51" t="s">
        <v>28</v>
      </c>
      <c r="D19" s="52">
        <v>7</v>
      </c>
      <c r="E19" s="53">
        <v>8</v>
      </c>
      <c r="F19" s="53">
        <v>4</v>
      </c>
      <c r="G19" s="54">
        <v>8</v>
      </c>
      <c r="H19" s="55">
        <f t="shared" si="0"/>
        <v>27</v>
      </c>
      <c r="I19" s="52">
        <v>21</v>
      </c>
      <c r="J19" s="53">
        <v>8.5</v>
      </c>
      <c r="K19" s="56">
        <f t="shared" si="1"/>
        <v>29.5</v>
      </c>
      <c r="L19" s="57">
        <f t="shared" si="2"/>
        <v>56.5</v>
      </c>
      <c r="M19" s="43" t="str">
        <f t="shared" si="3"/>
        <v>Ú R</v>
      </c>
      <c r="N19" s="60" t="s">
        <v>33</v>
      </c>
      <c r="O19" s="61" t="s">
        <v>30</v>
      </c>
    </row>
    <row r="20" spans="1:15" ht="19.5" customHeight="1">
      <c r="A20" s="49">
        <v>13</v>
      </c>
      <c r="B20" s="62" t="s">
        <v>47</v>
      </c>
      <c r="C20" s="63" t="s">
        <v>48</v>
      </c>
      <c r="D20" s="52">
        <v>5</v>
      </c>
      <c r="E20" s="53">
        <v>8</v>
      </c>
      <c r="F20" s="53">
        <v>9</v>
      </c>
      <c r="G20" s="54">
        <v>8</v>
      </c>
      <c r="H20" s="55">
        <f t="shared" si="0"/>
        <v>30</v>
      </c>
      <c r="I20" s="52">
        <v>21</v>
      </c>
      <c r="J20" s="53">
        <v>2.5</v>
      </c>
      <c r="K20" s="56">
        <f t="shared" si="1"/>
        <v>23.5</v>
      </c>
      <c r="L20" s="57">
        <f t="shared" si="2"/>
        <v>53.5</v>
      </c>
      <c r="M20" s="43" t="str">
        <f t="shared" si="3"/>
        <v>Ú R</v>
      </c>
      <c r="N20" s="60" t="s">
        <v>29</v>
      </c>
      <c r="O20" s="61" t="s">
        <v>49</v>
      </c>
    </row>
    <row r="21" spans="1:15" ht="19.5" customHeight="1">
      <c r="A21" s="49">
        <v>14</v>
      </c>
      <c r="B21" s="62" t="s">
        <v>50</v>
      </c>
      <c r="C21" s="63" t="s">
        <v>48</v>
      </c>
      <c r="D21" s="52">
        <v>5</v>
      </c>
      <c r="E21" s="53">
        <v>7</v>
      </c>
      <c r="F21" s="53">
        <v>6</v>
      </c>
      <c r="G21" s="54">
        <v>9</v>
      </c>
      <c r="H21" s="55">
        <f t="shared" si="0"/>
        <v>27</v>
      </c>
      <c r="I21" s="52">
        <v>21</v>
      </c>
      <c r="J21" s="53">
        <v>4.5</v>
      </c>
      <c r="K21" s="56">
        <f t="shared" si="1"/>
        <v>25.5</v>
      </c>
      <c r="L21" s="57">
        <f t="shared" si="2"/>
        <v>52.5</v>
      </c>
      <c r="M21" s="43" t="str">
        <f t="shared" si="3"/>
        <v>Ú R</v>
      </c>
      <c r="N21" s="60" t="s">
        <v>33</v>
      </c>
      <c r="O21" s="61" t="s">
        <v>49</v>
      </c>
    </row>
    <row r="22" spans="1:15" ht="19.5" customHeight="1">
      <c r="A22" s="49">
        <v>15</v>
      </c>
      <c r="B22" s="50" t="s">
        <v>51</v>
      </c>
      <c r="C22" s="51" t="s">
        <v>48</v>
      </c>
      <c r="D22" s="52">
        <v>4</v>
      </c>
      <c r="E22" s="53">
        <v>7</v>
      </c>
      <c r="F22" s="53">
        <v>7</v>
      </c>
      <c r="G22" s="54">
        <v>6</v>
      </c>
      <c r="H22" s="55">
        <f t="shared" si="0"/>
        <v>24</v>
      </c>
      <c r="I22" s="52">
        <v>21</v>
      </c>
      <c r="J22" s="53">
        <v>5.5</v>
      </c>
      <c r="K22" s="56">
        <f t="shared" si="1"/>
        <v>26.5</v>
      </c>
      <c r="L22" s="57">
        <f t="shared" si="2"/>
        <v>50.5</v>
      </c>
      <c r="M22" s="43" t="str">
        <f t="shared" si="3"/>
        <v>Ú R</v>
      </c>
      <c r="N22" s="60" t="s">
        <v>21</v>
      </c>
      <c r="O22" s="61" t="s">
        <v>49</v>
      </c>
    </row>
    <row r="23" spans="1:15" ht="19.5" customHeight="1">
      <c r="A23" s="49">
        <v>16</v>
      </c>
      <c r="B23" s="50" t="s">
        <v>52</v>
      </c>
      <c r="C23" s="51" t="s">
        <v>53</v>
      </c>
      <c r="D23" s="52">
        <v>8</v>
      </c>
      <c r="E23" s="53">
        <v>5</v>
      </c>
      <c r="F23" s="53">
        <v>4</v>
      </c>
      <c r="G23" s="54">
        <v>4</v>
      </c>
      <c r="H23" s="55">
        <f t="shared" si="0"/>
        <v>21</v>
      </c>
      <c r="I23" s="52">
        <v>21</v>
      </c>
      <c r="J23" s="53">
        <v>6.75</v>
      </c>
      <c r="K23" s="56">
        <f t="shared" si="1"/>
        <v>27.75</v>
      </c>
      <c r="L23" s="57">
        <f t="shared" si="2"/>
        <v>48.75</v>
      </c>
      <c r="M23" s="43" t="str">
        <f t="shared" si="3"/>
        <v>Ú R</v>
      </c>
      <c r="N23" s="60" t="s">
        <v>43</v>
      </c>
      <c r="O23" s="64" t="s">
        <v>54</v>
      </c>
    </row>
    <row r="24" spans="1:15" ht="19.5" customHeight="1">
      <c r="A24" s="49">
        <v>17</v>
      </c>
      <c r="B24" s="50" t="s">
        <v>55</v>
      </c>
      <c r="C24" s="51" t="s">
        <v>53</v>
      </c>
      <c r="D24" s="52">
        <v>5</v>
      </c>
      <c r="E24" s="53">
        <v>6</v>
      </c>
      <c r="F24" s="53">
        <v>3</v>
      </c>
      <c r="G24" s="54">
        <v>6</v>
      </c>
      <c r="H24" s="55">
        <f t="shared" si="0"/>
        <v>20</v>
      </c>
      <c r="I24" s="52">
        <v>21</v>
      </c>
      <c r="J24" s="53">
        <v>4.75</v>
      </c>
      <c r="K24" s="56">
        <f t="shared" si="1"/>
        <v>25.75</v>
      </c>
      <c r="L24" s="57">
        <f t="shared" si="2"/>
        <v>45.75</v>
      </c>
      <c r="M24" s="43" t="str">
        <f t="shared" si="3"/>
        <v>Ú R</v>
      </c>
      <c r="N24" s="60" t="s">
        <v>56</v>
      </c>
      <c r="O24" s="61" t="s">
        <v>54</v>
      </c>
    </row>
    <row r="25" spans="1:15" ht="19.5" customHeight="1">
      <c r="A25" s="49">
        <v>18</v>
      </c>
      <c r="B25" s="62" t="s">
        <v>57</v>
      </c>
      <c r="C25" s="63" t="s">
        <v>53</v>
      </c>
      <c r="D25" s="52">
        <v>4.5</v>
      </c>
      <c r="E25" s="53">
        <v>5</v>
      </c>
      <c r="F25" s="53">
        <v>2</v>
      </c>
      <c r="G25" s="54">
        <v>6</v>
      </c>
      <c r="H25" s="55">
        <f t="shared" si="0"/>
        <v>17.5</v>
      </c>
      <c r="I25" s="52">
        <v>21</v>
      </c>
      <c r="J25" s="53">
        <v>2.75</v>
      </c>
      <c r="K25" s="56">
        <f t="shared" si="1"/>
        <v>23.75</v>
      </c>
      <c r="L25" s="57">
        <f t="shared" si="2"/>
        <v>41.25</v>
      </c>
      <c r="M25" s="43" t="str">
        <f t="shared" si="3"/>
        <v>Ú R</v>
      </c>
      <c r="N25" s="60" t="s">
        <v>21</v>
      </c>
      <c r="O25" s="61" t="s">
        <v>54</v>
      </c>
    </row>
    <row r="26" spans="1:15" ht="19.5" customHeight="1">
      <c r="A26" s="49">
        <v>19</v>
      </c>
      <c r="B26" s="62" t="s">
        <v>58</v>
      </c>
      <c r="C26" s="63" t="s">
        <v>48</v>
      </c>
      <c r="D26" s="52">
        <v>6</v>
      </c>
      <c r="E26" s="53">
        <v>1</v>
      </c>
      <c r="F26" s="53">
        <v>2</v>
      </c>
      <c r="G26" s="54">
        <v>4</v>
      </c>
      <c r="H26" s="55">
        <f t="shared" si="0"/>
        <v>13</v>
      </c>
      <c r="I26" s="52">
        <v>21</v>
      </c>
      <c r="J26" s="53">
        <v>3</v>
      </c>
      <c r="K26" s="56">
        <f t="shared" si="1"/>
        <v>24</v>
      </c>
      <c r="L26" s="57">
        <f t="shared" si="2"/>
        <v>37</v>
      </c>
      <c r="M26" s="43" t="str">
        <f t="shared" si="3"/>
        <v>––</v>
      </c>
      <c r="N26" s="60"/>
      <c r="O26" s="64" t="s">
        <v>49</v>
      </c>
    </row>
    <row r="27" spans="1:15" ht="19.5" customHeight="1">
      <c r="A27" s="65">
        <v>20</v>
      </c>
      <c r="B27" s="66" t="s">
        <v>59</v>
      </c>
      <c r="C27" s="67" t="s">
        <v>53</v>
      </c>
      <c r="D27" s="14">
        <v>2</v>
      </c>
      <c r="E27" s="15">
        <v>2</v>
      </c>
      <c r="F27" s="15">
        <v>3</v>
      </c>
      <c r="G27" s="68">
        <v>2</v>
      </c>
      <c r="H27" s="69">
        <f t="shared" si="0"/>
        <v>9</v>
      </c>
      <c r="I27" s="14">
        <v>21</v>
      </c>
      <c r="J27" s="15">
        <v>1.5</v>
      </c>
      <c r="K27" s="16">
        <f t="shared" si="1"/>
        <v>22.5</v>
      </c>
      <c r="L27" s="70">
        <f t="shared" si="2"/>
        <v>31.5</v>
      </c>
      <c r="M27" s="71" t="str">
        <f t="shared" si="3"/>
        <v>––</v>
      </c>
      <c r="N27" s="60" t="s">
        <v>33</v>
      </c>
      <c r="O27" s="72" t="s">
        <v>54</v>
      </c>
    </row>
    <row r="28" spans="1:15" ht="19.5" customHeight="1">
      <c r="A28" s="4"/>
      <c r="B28" s="4"/>
      <c r="C28" s="73" t="s">
        <v>60</v>
      </c>
      <c r="D28" s="74">
        <f aca="true" t="shared" si="4" ref="D28:L28">AVERAGE(D8:D27)</f>
        <v>7.275</v>
      </c>
      <c r="E28" s="74">
        <f t="shared" si="4"/>
        <v>8.8</v>
      </c>
      <c r="F28" s="74">
        <f t="shared" si="4"/>
        <v>8</v>
      </c>
      <c r="G28" s="74">
        <f t="shared" si="4"/>
        <v>8.35</v>
      </c>
      <c r="H28" s="75">
        <f t="shared" si="4"/>
        <v>32.425</v>
      </c>
      <c r="I28" s="74">
        <f t="shared" si="4"/>
        <v>21</v>
      </c>
      <c r="J28" s="74">
        <f t="shared" si="4"/>
        <v>6.175</v>
      </c>
      <c r="K28" s="74">
        <f t="shared" si="4"/>
        <v>27.175</v>
      </c>
      <c r="L28" s="76">
        <f t="shared" si="4"/>
        <v>59.6</v>
      </c>
      <c r="M28" s="77"/>
      <c r="N28" s="77"/>
      <c r="O28" s="4"/>
    </row>
    <row r="29" spans="3:14" ht="19.5" customHeight="1">
      <c r="C29" s="78" t="s">
        <v>61</v>
      </c>
      <c r="D29" s="79">
        <f aca="true" t="shared" si="5" ref="D29:L29">D28*100/D7</f>
        <v>45.46875</v>
      </c>
      <c r="E29" s="79">
        <f t="shared" si="5"/>
        <v>48.88888888888889</v>
      </c>
      <c r="F29" s="79">
        <f t="shared" si="5"/>
        <v>57.142857142857146</v>
      </c>
      <c r="G29" s="79">
        <f t="shared" si="5"/>
        <v>69.58333333333333</v>
      </c>
      <c r="H29" s="80">
        <f t="shared" si="5"/>
        <v>54.04166666666666</v>
      </c>
      <c r="I29" s="79">
        <f t="shared" si="5"/>
        <v>84</v>
      </c>
      <c r="J29" s="79">
        <f t="shared" si="5"/>
        <v>41.166666666666664</v>
      </c>
      <c r="K29" s="79">
        <f t="shared" si="5"/>
        <v>67.9375</v>
      </c>
      <c r="L29" s="81">
        <f t="shared" si="5"/>
        <v>59.6</v>
      </c>
      <c r="M29" s="82"/>
      <c r="N29" s="82"/>
    </row>
    <row r="30" spans="3:14" ht="19.5" customHeight="1"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2"/>
      <c r="N30" s="82"/>
    </row>
    <row r="31" spans="11:15" ht="19.5" customHeight="1">
      <c r="K31" s="82"/>
      <c r="L31" s="82"/>
      <c r="M31" s="82"/>
      <c r="N31" s="82"/>
      <c r="O31" s="82"/>
    </row>
    <row r="32" spans="1:15" ht="19.5" customHeight="1">
      <c r="A32" s="82"/>
      <c r="B32" s="82"/>
      <c r="C32" s="85"/>
      <c r="K32" s="86" t="s">
        <v>62</v>
      </c>
      <c r="L32" s="86"/>
      <c r="M32" s="86"/>
      <c r="N32" s="86"/>
      <c r="O32" s="86"/>
    </row>
  </sheetData>
  <sheetProtection selectLockedCells="1" selectUnlockedCells="1"/>
  <mergeCells count="10">
    <mergeCell ref="K32:O32"/>
    <mergeCell ref="A1:O1"/>
    <mergeCell ref="A2:O2"/>
    <mergeCell ref="A3:O3"/>
    <mergeCell ref="A5:A7"/>
    <mergeCell ref="B5:B7"/>
    <mergeCell ref="C5:C7"/>
    <mergeCell ref="D5:G5"/>
    <mergeCell ref="I5:J5"/>
    <mergeCell ref="M5:M6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2019-03-25T11:55:02Z</dcterms:created>
  <dcterms:modified xsi:type="dcterms:W3CDTF">2019-03-26T18:06:29Z</dcterms:modified>
  <cp:category/>
  <cp:version/>
  <cp:contentType/>
  <cp:contentStatus/>
</cp:coreProperties>
</file>