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E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K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<sst xmlns="http://schemas.openxmlformats.org/spreadsheetml/2006/main" count="87" uniqueCount="57">
  <si>
    <t>Priezvisko, meno</t>
  </si>
  <si>
    <t>Teória</t>
  </si>
  <si>
    <t>spolu</t>
  </si>
  <si>
    <t>Prax</t>
  </si>
  <si>
    <t>Ú R</t>
  </si>
  <si>
    <t>Pripravoval(a)</t>
  </si>
  <si>
    <t>Priemerný bodový zisk</t>
  </si>
  <si>
    <t>Poradie</t>
  </si>
  <si>
    <t>CELKOM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</si>
  <si>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</si>
  <si>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</si>
  <si>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</si>
  <si>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</si>
  <si>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okresného kola Chemickej olympiády</t>
  </si>
  <si>
    <t>Štart. číslo</t>
  </si>
  <si>
    <t>úspešnosť v %</t>
  </si>
  <si>
    <t>Realizácia</t>
  </si>
  <si>
    <t>Otázky</t>
  </si>
  <si>
    <t>59. ročník, školský rok 2022/2023, kategória D</t>
  </si>
  <si>
    <t xml:space="preserve">okres: </t>
  </si>
  <si>
    <t>Výsledky</t>
  </si>
  <si>
    <t>body</t>
  </si>
  <si>
    <t>Haršányi Filip</t>
  </si>
  <si>
    <t>Základná škola Leopoldov</t>
  </si>
  <si>
    <t>Mgr. Macášek</t>
  </si>
  <si>
    <t>Lekár Zdenko</t>
  </si>
  <si>
    <t>Gymnázium Ivana Kupca</t>
  </si>
  <si>
    <t>Mgr. Páleníková</t>
  </si>
  <si>
    <t>Minarovský Daniel</t>
  </si>
  <si>
    <t>Blesáková Hana</t>
  </si>
  <si>
    <t>ZŠ sv. Jozefa, Hlohovec</t>
  </si>
  <si>
    <t>Ing. Hviezdarková</t>
  </si>
  <si>
    <t>ZŠ Podzámska, Hlohovec</t>
  </si>
  <si>
    <t>Mgr. Haluza</t>
  </si>
  <si>
    <t>ZŠ Koperníková, Hlohovec</t>
  </si>
  <si>
    <t>Ing. Bedečová</t>
  </si>
  <si>
    <t>Vlnka Daren</t>
  </si>
  <si>
    <t>Šandorová Lýdia</t>
  </si>
  <si>
    <t>Mistrík Jozef</t>
  </si>
  <si>
    <t>Riha Šimon</t>
  </si>
  <si>
    <t>Kováčová Lívia</t>
  </si>
  <si>
    <t>Bieliková Veronika</t>
  </si>
  <si>
    <t>Babulicová Ema</t>
  </si>
  <si>
    <t>Tesárová Emily</t>
  </si>
  <si>
    <t>Kováčová Gabriela</t>
  </si>
  <si>
    <t>Miklovič Matej</t>
  </si>
  <si>
    <t>Papcun Richard</t>
  </si>
  <si>
    <t>Základná škola Trakovice</t>
  </si>
  <si>
    <t>Mgr. Haršányi</t>
  </si>
  <si>
    <t>Dekan Lukáš</t>
  </si>
  <si>
    <t>ZŠ M. R. Štefánika, Hlohovec</t>
  </si>
  <si>
    <t>Dianová Diana</t>
  </si>
  <si>
    <t>Slobodová Alexandra</t>
  </si>
  <si>
    <t>Dvoran Matúš</t>
  </si>
  <si>
    <t>Švrčková Alexandra</t>
  </si>
  <si>
    <t>Mgr. Libovičová</t>
  </si>
  <si>
    <t>Predseda OK CHO: RNDr. Karin Minarovská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</si>
</sst>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\P\r\a\vd\a;&quot;Pravda&quot;;&quot;Nepravda&quot;"/>
    <numFmt numFmtId="181" formatCode="[$€-2]\ #\ ##,000_);[Red]\([$¥€-2]\ #\ ##,000\)"/>
  </numFmts>
  <fonts count="5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sz val="10"/>
      <color indexed="10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4" fontId="0" fillId="0" borderId="25" xfId="0" applyNumberFormat="1" applyFont="1" applyBorder="1" applyAlignment="1">
      <alignment horizontal="center" vertical="center"/>
    </xf>
    <xf numFmtId="174" fontId="0" fillId="0" borderId="26" xfId="0" applyNumberFormat="1" applyFont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174" fontId="0" fillId="0" borderId="28" xfId="0" applyNumberFormat="1" applyFont="1" applyBorder="1" applyAlignment="1">
      <alignment horizontal="center" vertical="center"/>
    </xf>
    <xf numFmtId="174" fontId="0" fillId="0" borderId="29" xfId="0" applyNumberFormat="1" applyFon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174" fontId="1" fillId="0" borderId="3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4" fontId="1" fillId="0" borderId="3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2" fontId="0" fillId="0" borderId="38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48" fillId="0" borderId="38" xfId="0" applyNumberFormat="1" applyFont="1" applyBorder="1" applyAlignment="1">
      <alignment horizontal="center" vertical="center"/>
    </xf>
    <xf numFmtId="2" fontId="48" fillId="0" borderId="39" xfId="0" applyNumberFormat="1" applyFont="1" applyBorder="1" applyAlignment="1">
      <alignment horizontal="center" vertical="center"/>
    </xf>
    <xf numFmtId="2" fontId="48" fillId="0" borderId="40" xfId="0" applyNumberFormat="1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2" fontId="49" fillId="0" borderId="38" xfId="0" applyNumberFormat="1" applyFont="1" applyBorder="1" applyAlignment="1">
      <alignment horizontal="center" vertical="center"/>
    </xf>
    <xf numFmtId="2" fontId="49" fillId="0" borderId="39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textRotation="90"/>
    </xf>
    <xf numFmtId="0" fontId="4" fillId="0" borderId="42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0</xdr:row>
      <xdr:rowOff>228600</xdr:rowOff>
    </xdr:from>
    <xdr:to>
      <xdr:col>0</xdr:col>
      <xdr:colOff>0</xdr:colOff>
      <xdr:row>0</xdr:row>
      <xdr:rowOff>228600</xdr:rowOff>
    </xdr:to>
    <xdr:grpSp>
      <xdr:nvGrpSpPr>
        <xdr:cNvPr id="1" name="Group 4"/>
        <xdr:cNvGrpSpPr>
          <a:grpSpLocks/>
        </xdr:cNvGrpSpPr>
      </xdr:nvGrpSpPr>
      <xdr:grpSpPr>
        <a:xfrm>
          <a:off x="10267950" y="228600"/>
          <a:ext cx="0" cy="0"/>
          <a:chOff x="1174" y="9"/>
          <a:chExt cx="7876001" cy="130597922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10696783" y="9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89" zoomScaleNormal="89" zoomScalePageLayoutView="0" workbookViewId="0" topLeftCell="A4">
      <selection activeCell="S15" sqref="S15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21.125" style="0" customWidth="1"/>
    <col min="4" max="4" width="26.00390625" style="0" customWidth="1"/>
    <col min="5" max="8" width="7.75390625" style="0" customWidth="1"/>
    <col min="9" max="9" width="6.25390625" style="0" customWidth="1"/>
    <col min="10" max="15" width="6.75390625" style="0" customWidth="1"/>
    <col min="16" max="16" width="7.875" style="0" customWidth="1"/>
    <col min="17" max="17" width="13.625" style="0" customWidth="1"/>
    <col min="18" max="18" width="17.625" style="0" customWidth="1"/>
    <col min="19" max="19" width="16.875" style="0" customWidth="1"/>
    <col min="20" max="20" width="18.125" style="0" bestFit="1" customWidth="1"/>
  </cols>
  <sheetData>
    <row r="1" spans="1:18" ht="18">
      <c r="A1" s="101" t="s">
        <v>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20.25" customHeight="1">
      <c r="A2" s="98" t="s">
        <v>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7" ht="16.5" thickBot="1">
      <c r="A3" s="98" t="s">
        <v>19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8" ht="16.5" customHeight="1" thickBot="1">
      <c r="A4" s="89" t="s">
        <v>7</v>
      </c>
      <c r="B4" s="89" t="s">
        <v>14</v>
      </c>
      <c r="C4" s="86" t="s">
        <v>0</v>
      </c>
      <c r="D4" s="86" t="s">
        <v>11</v>
      </c>
      <c r="E4" s="92" t="s">
        <v>9</v>
      </c>
      <c r="F4" s="93"/>
      <c r="G4" s="94"/>
      <c r="H4" s="83" t="s">
        <v>1</v>
      </c>
      <c r="I4" s="104" t="s">
        <v>10</v>
      </c>
      <c r="J4" s="105"/>
      <c r="K4" s="105"/>
      <c r="L4" s="105"/>
      <c r="M4" s="105"/>
      <c r="N4" s="106"/>
      <c r="O4" s="86" t="s">
        <v>3</v>
      </c>
      <c r="P4" s="86" t="s">
        <v>8</v>
      </c>
      <c r="Q4" s="86" t="s">
        <v>4</v>
      </c>
      <c r="R4" s="83" t="s">
        <v>5</v>
      </c>
    </row>
    <row r="5" spans="1:18" ht="19.5" customHeight="1" thickBot="1">
      <c r="A5" s="90"/>
      <c r="B5" s="90"/>
      <c r="C5" s="87"/>
      <c r="D5" s="87"/>
      <c r="E5" s="95"/>
      <c r="F5" s="96"/>
      <c r="G5" s="97"/>
      <c r="H5" s="85"/>
      <c r="I5" s="104">
        <v>1</v>
      </c>
      <c r="J5" s="105"/>
      <c r="K5" s="106"/>
      <c r="L5" s="92">
        <v>2</v>
      </c>
      <c r="M5" s="93"/>
      <c r="N5" s="94"/>
      <c r="O5" s="88"/>
      <c r="P5" s="87"/>
      <c r="Q5" s="87"/>
      <c r="R5" s="84"/>
    </row>
    <row r="6" spans="1:18" ht="19.5" customHeight="1" thickBot="1">
      <c r="A6" s="90"/>
      <c r="B6" s="90"/>
      <c r="C6" s="87"/>
      <c r="D6" s="87"/>
      <c r="E6" s="12">
        <v>1</v>
      </c>
      <c r="F6" s="13">
        <v>2</v>
      </c>
      <c r="G6" s="59">
        <v>3</v>
      </c>
      <c r="H6" s="32" t="s">
        <v>2</v>
      </c>
      <c r="I6" s="51" t="s">
        <v>16</v>
      </c>
      <c r="J6" s="52" t="s">
        <v>20</v>
      </c>
      <c r="K6" s="54" t="s">
        <v>17</v>
      </c>
      <c r="L6" s="51" t="s">
        <v>16</v>
      </c>
      <c r="M6" s="55" t="s">
        <v>20</v>
      </c>
      <c r="N6" s="53" t="s">
        <v>17</v>
      </c>
      <c r="O6" s="56" t="s">
        <v>2</v>
      </c>
      <c r="P6" s="33" t="s">
        <v>21</v>
      </c>
      <c r="Q6" s="88"/>
      <c r="R6" s="84"/>
    </row>
    <row r="7" spans="1:26" ht="19.5" customHeight="1" thickBot="1">
      <c r="A7" s="91"/>
      <c r="B7" s="91"/>
      <c r="C7" s="88"/>
      <c r="D7" s="88"/>
      <c r="E7" s="40">
        <v>30</v>
      </c>
      <c r="F7" s="41">
        <v>16</v>
      </c>
      <c r="G7" s="38">
        <v>14</v>
      </c>
      <c r="H7" s="42">
        <f aca="true" t="shared" si="0" ref="H7:H27">SUM(E7:G7)</f>
        <v>60</v>
      </c>
      <c r="I7" s="35">
        <v>15</v>
      </c>
      <c r="J7" s="36">
        <v>4</v>
      </c>
      <c r="K7" s="38">
        <v>6</v>
      </c>
      <c r="L7" s="11">
        <v>5</v>
      </c>
      <c r="M7" s="39">
        <v>4</v>
      </c>
      <c r="N7" s="34">
        <v>6</v>
      </c>
      <c r="O7" s="57">
        <f aca="true" t="shared" si="1" ref="O7:O27">SUM(I7:N7)</f>
        <v>40</v>
      </c>
      <c r="P7" s="28">
        <f aca="true" t="shared" si="2" ref="P7:P27">SUM(H7+O7)</f>
        <v>100</v>
      </c>
      <c r="Q7" s="29" t="s">
        <v>12</v>
      </c>
      <c r="R7" s="85"/>
      <c r="T7" s="4"/>
      <c r="U7" s="4"/>
      <c r="V7" s="4"/>
      <c r="W7" s="4"/>
      <c r="X7" s="4"/>
      <c r="Y7" s="4"/>
      <c r="Z7" s="4"/>
    </row>
    <row r="8" spans="1:18" ht="19.5" customHeight="1" thickBot="1">
      <c r="A8" s="27">
        <v>1</v>
      </c>
      <c r="B8" s="20">
        <v>7</v>
      </c>
      <c r="C8" s="21" t="s">
        <v>22</v>
      </c>
      <c r="D8" s="44" t="s">
        <v>23</v>
      </c>
      <c r="E8" s="67">
        <v>29</v>
      </c>
      <c r="F8" s="68">
        <v>6.5</v>
      </c>
      <c r="G8" s="68">
        <v>13.5</v>
      </c>
      <c r="H8" s="69">
        <f t="shared" si="0"/>
        <v>49</v>
      </c>
      <c r="I8" s="67">
        <v>13</v>
      </c>
      <c r="J8" s="68">
        <v>1.5</v>
      </c>
      <c r="K8" s="70">
        <v>4</v>
      </c>
      <c r="L8" s="67">
        <v>5</v>
      </c>
      <c r="M8" s="68">
        <v>2.5</v>
      </c>
      <c r="N8" s="70">
        <v>5</v>
      </c>
      <c r="O8" s="71">
        <f t="shared" si="1"/>
        <v>31</v>
      </c>
      <c r="P8" s="22">
        <f t="shared" si="2"/>
        <v>80</v>
      </c>
      <c r="Q8" s="43" t="str">
        <f>IF(P8&gt;39.99,"Ú R","––")</f>
        <v>Ú R</v>
      </c>
      <c r="R8" s="61" t="s">
        <v>24</v>
      </c>
    </row>
    <row r="9" spans="1:18" ht="19.5" customHeight="1" thickBot="1">
      <c r="A9" s="19">
        <v>2</v>
      </c>
      <c r="B9" s="23">
        <v>2</v>
      </c>
      <c r="C9" s="24" t="s">
        <v>25</v>
      </c>
      <c r="D9" s="45" t="s">
        <v>26</v>
      </c>
      <c r="E9" s="72">
        <v>26.5</v>
      </c>
      <c r="F9" s="73">
        <v>6.5</v>
      </c>
      <c r="G9" s="73">
        <v>8.5</v>
      </c>
      <c r="H9" s="69">
        <f t="shared" si="0"/>
        <v>41.5</v>
      </c>
      <c r="I9" s="72">
        <v>13</v>
      </c>
      <c r="J9" s="73">
        <v>1.5</v>
      </c>
      <c r="K9" s="74">
        <v>6</v>
      </c>
      <c r="L9" s="72">
        <v>5</v>
      </c>
      <c r="M9" s="73">
        <v>3</v>
      </c>
      <c r="N9" s="74">
        <v>3.5</v>
      </c>
      <c r="O9" s="71">
        <f t="shared" si="1"/>
        <v>32</v>
      </c>
      <c r="P9" s="58">
        <f t="shared" si="2"/>
        <v>73.5</v>
      </c>
      <c r="Q9" s="43" t="str">
        <f aca="true" t="shared" si="3" ref="Q9:Q27">IF(P9&gt;39.99,"Ú R","––")</f>
        <v>Ú R</v>
      </c>
      <c r="R9" s="62" t="s">
        <v>27</v>
      </c>
    </row>
    <row r="10" spans="1:18" ht="19.5" customHeight="1" thickBot="1">
      <c r="A10" s="60">
        <v>3</v>
      </c>
      <c r="B10" s="63">
        <v>1</v>
      </c>
      <c r="C10" s="64" t="s">
        <v>28</v>
      </c>
      <c r="D10" s="65" t="s">
        <v>26</v>
      </c>
      <c r="E10" s="76">
        <v>24</v>
      </c>
      <c r="F10" s="77">
        <v>0</v>
      </c>
      <c r="G10" s="77">
        <v>9</v>
      </c>
      <c r="H10" s="69">
        <f t="shared" si="0"/>
        <v>33</v>
      </c>
      <c r="I10" s="76">
        <v>13</v>
      </c>
      <c r="J10" s="77">
        <v>1.5</v>
      </c>
      <c r="K10" s="78">
        <v>3</v>
      </c>
      <c r="L10" s="76">
        <v>5</v>
      </c>
      <c r="M10" s="77">
        <v>2</v>
      </c>
      <c r="N10" s="78">
        <v>3</v>
      </c>
      <c r="O10" s="71">
        <f t="shared" si="1"/>
        <v>27.5</v>
      </c>
      <c r="P10" s="58">
        <f t="shared" si="2"/>
        <v>60.5</v>
      </c>
      <c r="Q10" s="43" t="str">
        <f t="shared" si="3"/>
        <v>Ú R</v>
      </c>
      <c r="R10" s="63" t="s">
        <v>27</v>
      </c>
    </row>
    <row r="11" spans="1:18" ht="19.5" customHeight="1" thickBot="1">
      <c r="A11" s="9">
        <v>4</v>
      </c>
      <c r="B11" s="16">
        <v>17</v>
      </c>
      <c r="C11" s="17" t="s">
        <v>29</v>
      </c>
      <c r="D11" s="46" t="s">
        <v>30</v>
      </c>
      <c r="E11" s="66">
        <v>20</v>
      </c>
      <c r="F11" s="79">
        <v>8</v>
      </c>
      <c r="G11" s="79">
        <v>8</v>
      </c>
      <c r="H11" s="69">
        <f t="shared" si="0"/>
        <v>36</v>
      </c>
      <c r="I11" s="81">
        <v>13</v>
      </c>
      <c r="J11" s="82">
        <v>1</v>
      </c>
      <c r="K11" s="80">
        <v>0</v>
      </c>
      <c r="L11" s="66">
        <v>5</v>
      </c>
      <c r="M11" s="79">
        <v>2</v>
      </c>
      <c r="N11" s="80">
        <v>2</v>
      </c>
      <c r="O11" s="71">
        <f t="shared" si="1"/>
        <v>23</v>
      </c>
      <c r="P11" s="58">
        <f t="shared" si="2"/>
        <v>59</v>
      </c>
      <c r="Q11" s="43" t="str">
        <f t="shared" si="3"/>
        <v>Ú R</v>
      </c>
      <c r="R11" s="25" t="s">
        <v>31</v>
      </c>
    </row>
    <row r="12" spans="1:18" ht="19.5" customHeight="1" thickBot="1">
      <c r="A12" s="9">
        <v>5</v>
      </c>
      <c r="B12" s="16">
        <v>8</v>
      </c>
      <c r="C12" s="17" t="s">
        <v>37</v>
      </c>
      <c r="D12" s="46" t="s">
        <v>23</v>
      </c>
      <c r="E12" s="66">
        <v>23.5</v>
      </c>
      <c r="F12" s="79">
        <v>0</v>
      </c>
      <c r="G12" s="79">
        <v>8.5</v>
      </c>
      <c r="H12" s="69">
        <f t="shared" si="0"/>
        <v>32</v>
      </c>
      <c r="I12" s="81">
        <v>13</v>
      </c>
      <c r="J12" s="82">
        <v>1.5</v>
      </c>
      <c r="K12" s="80">
        <v>2</v>
      </c>
      <c r="L12" s="66">
        <v>5</v>
      </c>
      <c r="M12" s="79">
        <v>3</v>
      </c>
      <c r="N12" s="80">
        <v>2</v>
      </c>
      <c r="O12" s="71">
        <f t="shared" si="1"/>
        <v>26.5</v>
      </c>
      <c r="P12" s="58">
        <f t="shared" si="2"/>
        <v>58.5</v>
      </c>
      <c r="Q12" s="43" t="str">
        <f t="shared" si="3"/>
        <v>Ú R</v>
      </c>
      <c r="R12" s="26" t="s">
        <v>24</v>
      </c>
    </row>
    <row r="13" spans="1:18" ht="19.5" customHeight="1" thickBot="1">
      <c r="A13" s="9">
        <v>6</v>
      </c>
      <c r="B13" s="16">
        <v>10</v>
      </c>
      <c r="C13" s="17" t="s">
        <v>38</v>
      </c>
      <c r="D13" s="46" t="s">
        <v>32</v>
      </c>
      <c r="E13" s="66">
        <v>21.5</v>
      </c>
      <c r="F13" s="79">
        <v>1</v>
      </c>
      <c r="G13" s="79">
        <v>12.5</v>
      </c>
      <c r="H13" s="69">
        <f t="shared" si="0"/>
        <v>35</v>
      </c>
      <c r="I13" s="81">
        <v>13</v>
      </c>
      <c r="J13" s="82">
        <v>1.5</v>
      </c>
      <c r="K13" s="80">
        <v>1</v>
      </c>
      <c r="L13" s="66">
        <v>5</v>
      </c>
      <c r="M13" s="79">
        <v>1</v>
      </c>
      <c r="N13" s="80">
        <v>1</v>
      </c>
      <c r="O13" s="71">
        <f t="shared" si="1"/>
        <v>22.5</v>
      </c>
      <c r="P13" s="58">
        <f t="shared" si="2"/>
        <v>57.5</v>
      </c>
      <c r="Q13" s="43" t="str">
        <f t="shared" si="3"/>
        <v>Ú R</v>
      </c>
      <c r="R13" s="26" t="s">
        <v>33</v>
      </c>
    </row>
    <row r="14" spans="1:18" ht="19.5" customHeight="1" thickBot="1">
      <c r="A14" s="9">
        <v>7</v>
      </c>
      <c r="B14" s="16">
        <v>11</v>
      </c>
      <c r="C14" s="17" t="s">
        <v>39</v>
      </c>
      <c r="D14" s="46" t="s">
        <v>32</v>
      </c>
      <c r="E14" s="66">
        <v>20.75</v>
      </c>
      <c r="F14" s="79">
        <v>1.5</v>
      </c>
      <c r="G14" s="79">
        <v>9.5</v>
      </c>
      <c r="H14" s="69">
        <f t="shared" si="0"/>
        <v>31.75</v>
      </c>
      <c r="I14" s="81">
        <v>13</v>
      </c>
      <c r="J14" s="82">
        <v>1</v>
      </c>
      <c r="K14" s="80">
        <v>0.5</v>
      </c>
      <c r="L14" s="66">
        <v>5</v>
      </c>
      <c r="M14" s="79">
        <v>2</v>
      </c>
      <c r="N14" s="80">
        <v>1</v>
      </c>
      <c r="O14" s="71">
        <f t="shared" si="1"/>
        <v>22.5</v>
      </c>
      <c r="P14" s="58">
        <f t="shared" si="2"/>
        <v>54.25</v>
      </c>
      <c r="Q14" s="43" t="str">
        <f t="shared" si="3"/>
        <v>Ú R</v>
      </c>
      <c r="R14" s="26" t="s">
        <v>33</v>
      </c>
    </row>
    <row r="15" spans="1:18" ht="19.5" customHeight="1" thickBot="1">
      <c r="A15" s="9">
        <v>8</v>
      </c>
      <c r="B15" s="16">
        <v>18</v>
      </c>
      <c r="C15" s="18" t="s">
        <v>40</v>
      </c>
      <c r="D15" s="47" t="s">
        <v>30</v>
      </c>
      <c r="E15" s="66">
        <v>20.5</v>
      </c>
      <c r="F15" s="79">
        <v>2</v>
      </c>
      <c r="G15" s="79">
        <v>9.5</v>
      </c>
      <c r="H15" s="69">
        <f t="shared" si="0"/>
        <v>32</v>
      </c>
      <c r="I15" s="81">
        <v>13</v>
      </c>
      <c r="J15" s="82">
        <v>1.5</v>
      </c>
      <c r="K15" s="80">
        <v>0</v>
      </c>
      <c r="L15" s="66">
        <v>5</v>
      </c>
      <c r="M15" s="79">
        <v>2</v>
      </c>
      <c r="N15" s="80">
        <v>0</v>
      </c>
      <c r="O15" s="71">
        <f t="shared" si="1"/>
        <v>21.5</v>
      </c>
      <c r="P15" s="58">
        <f t="shared" si="2"/>
        <v>53.5</v>
      </c>
      <c r="Q15" s="43" t="str">
        <f t="shared" si="3"/>
        <v>Ú R</v>
      </c>
      <c r="R15" s="26" t="s">
        <v>31</v>
      </c>
    </row>
    <row r="16" spans="1:18" ht="19.5" customHeight="1" thickBot="1">
      <c r="A16" s="9">
        <v>9</v>
      </c>
      <c r="B16" s="16">
        <v>9</v>
      </c>
      <c r="C16" s="17" t="s">
        <v>41</v>
      </c>
      <c r="D16" s="46" t="s">
        <v>23</v>
      </c>
      <c r="E16" s="66">
        <v>18.5</v>
      </c>
      <c r="F16" s="79">
        <v>2</v>
      </c>
      <c r="G16" s="79">
        <v>9</v>
      </c>
      <c r="H16" s="69">
        <f t="shared" si="0"/>
        <v>29.5</v>
      </c>
      <c r="I16" s="81">
        <v>13</v>
      </c>
      <c r="J16" s="82">
        <v>1</v>
      </c>
      <c r="K16" s="80">
        <v>0</v>
      </c>
      <c r="L16" s="66">
        <v>5</v>
      </c>
      <c r="M16" s="79">
        <v>2</v>
      </c>
      <c r="N16" s="80">
        <v>2</v>
      </c>
      <c r="O16" s="71">
        <f t="shared" si="1"/>
        <v>23</v>
      </c>
      <c r="P16" s="58">
        <f t="shared" si="2"/>
        <v>52.5</v>
      </c>
      <c r="Q16" s="43" t="str">
        <f t="shared" si="3"/>
        <v>Ú R</v>
      </c>
      <c r="R16" s="26" t="s">
        <v>24</v>
      </c>
    </row>
    <row r="17" spans="1:18" ht="19.5" customHeight="1" thickBot="1">
      <c r="A17" s="9">
        <v>10</v>
      </c>
      <c r="B17" s="16">
        <v>4</v>
      </c>
      <c r="C17" s="17" t="s">
        <v>42</v>
      </c>
      <c r="D17" s="46" t="s">
        <v>34</v>
      </c>
      <c r="E17" s="66">
        <v>20.5</v>
      </c>
      <c r="F17" s="79">
        <v>0</v>
      </c>
      <c r="G17" s="79">
        <v>8</v>
      </c>
      <c r="H17" s="69">
        <f t="shared" si="0"/>
        <v>28.5</v>
      </c>
      <c r="I17" s="81">
        <v>13</v>
      </c>
      <c r="J17" s="82">
        <v>1</v>
      </c>
      <c r="K17" s="80">
        <v>0</v>
      </c>
      <c r="L17" s="66">
        <v>5</v>
      </c>
      <c r="M17" s="79">
        <v>3</v>
      </c>
      <c r="N17" s="80">
        <v>0</v>
      </c>
      <c r="O17" s="71">
        <f t="shared" si="1"/>
        <v>22</v>
      </c>
      <c r="P17" s="58">
        <f t="shared" si="2"/>
        <v>50.5</v>
      </c>
      <c r="Q17" s="43" t="str">
        <f t="shared" si="3"/>
        <v>Ú R</v>
      </c>
      <c r="R17" s="26" t="s">
        <v>35</v>
      </c>
    </row>
    <row r="18" spans="1:18" ht="19.5" customHeight="1" thickBot="1">
      <c r="A18" s="9">
        <v>11</v>
      </c>
      <c r="B18" s="16">
        <v>5</v>
      </c>
      <c r="C18" s="17" t="s">
        <v>36</v>
      </c>
      <c r="D18" s="46" t="s">
        <v>26</v>
      </c>
      <c r="E18" s="66">
        <v>13.25</v>
      </c>
      <c r="F18" s="79">
        <v>1</v>
      </c>
      <c r="G18" s="79">
        <v>9</v>
      </c>
      <c r="H18" s="69">
        <f t="shared" si="0"/>
        <v>23.25</v>
      </c>
      <c r="I18" s="81">
        <v>13</v>
      </c>
      <c r="J18" s="82">
        <v>1.5</v>
      </c>
      <c r="K18" s="80">
        <v>3</v>
      </c>
      <c r="L18" s="66">
        <v>5</v>
      </c>
      <c r="M18" s="79">
        <v>3</v>
      </c>
      <c r="N18" s="80">
        <v>0</v>
      </c>
      <c r="O18" s="71">
        <f t="shared" si="1"/>
        <v>25.5</v>
      </c>
      <c r="P18" s="58">
        <f t="shared" si="2"/>
        <v>48.75</v>
      </c>
      <c r="Q18" s="43" t="str">
        <f t="shared" si="3"/>
        <v>Ú R</v>
      </c>
      <c r="R18" s="26" t="s">
        <v>27</v>
      </c>
    </row>
    <row r="19" spans="1:18" ht="19.5" customHeight="1" thickBot="1">
      <c r="A19" s="9">
        <v>12</v>
      </c>
      <c r="B19" s="16">
        <v>19</v>
      </c>
      <c r="C19" s="17" t="s">
        <v>43</v>
      </c>
      <c r="D19" s="46" t="s">
        <v>30</v>
      </c>
      <c r="E19" s="66">
        <v>19</v>
      </c>
      <c r="F19" s="79">
        <v>1.5</v>
      </c>
      <c r="G19" s="79">
        <v>5</v>
      </c>
      <c r="H19" s="69">
        <f t="shared" si="0"/>
        <v>25.5</v>
      </c>
      <c r="I19" s="81">
        <v>13</v>
      </c>
      <c r="J19" s="82">
        <v>1.5</v>
      </c>
      <c r="K19" s="80">
        <v>1</v>
      </c>
      <c r="L19" s="66">
        <v>5</v>
      </c>
      <c r="M19" s="79">
        <v>1.5</v>
      </c>
      <c r="N19" s="80">
        <v>1</v>
      </c>
      <c r="O19" s="71">
        <f t="shared" si="1"/>
        <v>23</v>
      </c>
      <c r="P19" s="58">
        <f t="shared" si="2"/>
        <v>48.5</v>
      </c>
      <c r="Q19" s="43" t="str">
        <f t="shared" si="3"/>
        <v>Ú R</v>
      </c>
      <c r="R19" s="26" t="s">
        <v>31</v>
      </c>
    </row>
    <row r="20" spans="1:18" ht="19.5" customHeight="1" thickBot="1">
      <c r="A20" s="9">
        <v>13</v>
      </c>
      <c r="B20" s="16">
        <v>5</v>
      </c>
      <c r="C20" s="17" t="s">
        <v>44</v>
      </c>
      <c r="D20" s="46" t="s">
        <v>34</v>
      </c>
      <c r="E20" s="66">
        <v>21.75</v>
      </c>
      <c r="F20" s="79">
        <v>0</v>
      </c>
      <c r="G20" s="79">
        <v>5.5</v>
      </c>
      <c r="H20" s="69">
        <f t="shared" si="0"/>
        <v>27.25</v>
      </c>
      <c r="I20" s="81">
        <v>13</v>
      </c>
      <c r="J20" s="82">
        <v>1.5</v>
      </c>
      <c r="K20" s="80">
        <v>0</v>
      </c>
      <c r="L20" s="66">
        <v>5</v>
      </c>
      <c r="M20" s="79">
        <v>1</v>
      </c>
      <c r="N20" s="80">
        <v>0</v>
      </c>
      <c r="O20" s="71">
        <f t="shared" si="1"/>
        <v>20.5</v>
      </c>
      <c r="P20" s="58">
        <f t="shared" si="2"/>
        <v>47.75</v>
      </c>
      <c r="Q20" s="43" t="str">
        <f>IF(P20&gt;39.99,"Ú R","––")</f>
        <v>Ú R</v>
      </c>
      <c r="R20" s="26" t="s">
        <v>35</v>
      </c>
    </row>
    <row r="21" spans="1:18" ht="19.5" customHeight="1" thickBot="1">
      <c r="A21" s="9">
        <v>14</v>
      </c>
      <c r="B21" s="16">
        <v>14</v>
      </c>
      <c r="C21" s="17" t="s">
        <v>53</v>
      </c>
      <c r="D21" s="46" t="s">
        <v>50</v>
      </c>
      <c r="E21" s="66">
        <v>17.5</v>
      </c>
      <c r="F21" s="79">
        <v>0</v>
      </c>
      <c r="G21" s="79">
        <v>7</v>
      </c>
      <c r="H21" s="69">
        <f t="shared" si="0"/>
        <v>24.5</v>
      </c>
      <c r="I21" s="81">
        <v>13</v>
      </c>
      <c r="J21" s="82">
        <v>1</v>
      </c>
      <c r="K21" s="80">
        <v>3</v>
      </c>
      <c r="L21" s="66">
        <v>5</v>
      </c>
      <c r="M21" s="79">
        <v>1</v>
      </c>
      <c r="N21" s="80">
        <v>0</v>
      </c>
      <c r="O21" s="71">
        <f t="shared" si="1"/>
        <v>23</v>
      </c>
      <c r="P21" s="58">
        <f t="shared" si="2"/>
        <v>47.5</v>
      </c>
      <c r="Q21" s="43" t="str">
        <f>IF(P21&gt;39.99,"Ú R","––")</f>
        <v>Ú R</v>
      </c>
      <c r="R21" s="26" t="s">
        <v>55</v>
      </c>
    </row>
    <row r="22" spans="1:18" ht="19.5" customHeight="1" thickBot="1">
      <c r="A22" s="9">
        <v>15</v>
      </c>
      <c r="B22" s="16">
        <v>6</v>
      </c>
      <c r="C22" s="18" t="s">
        <v>45</v>
      </c>
      <c r="D22" s="47" t="s">
        <v>23</v>
      </c>
      <c r="E22" s="66">
        <v>16.25</v>
      </c>
      <c r="F22" s="79">
        <v>0</v>
      </c>
      <c r="G22" s="79">
        <v>8</v>
      </c>
      <c r="H22" s="69">
        <f t="shared" si="0"/>
        <v>24.25</v>
      </c>
      <c r="I22" s="81">
        <v>13</v>
      </c>
      <c r="J22" s="82">
        <v>1</v>
      </c>
      <c r="K22" s="80">
        <v>3</v>
      </c>
      <c r="L22" s="66">
        <v>5</v>
      </c>
      <c r="M22" s="79">
        <v>0.5</v>
      </c>
      <c r="N22" s="80">
        <v>0</v>
      </c>
      <c r="O22" s="71">
        <f t="shared" si="1"/>
        <v>22.5</v>
      </c>
      <c r="P22" s="58">
        <f t="shared" si="2"/>
        <v>46.75</v>
      </c>
      <c r="Q22" s="43" t="str">
        <f t="shared" si="3"/>
        <v>Ú R</v>
      </c>
      <c r="R22" s="26" t="s">
        <v>24</v>
      </c>
    </row>
    <row r="23" spans="1:18" ht="19.5" customHeight="1" thickBot="1">
      <c r="A23" s="9">
        <v>16</v>
      </c>
      <c r="B23" s="16">
        <v>12</v>
      </c>
      <c r="C23" s="18" t="s">
        <v>46</v>
      </c>
      <c r="D23" s="47" t="s">
        <v>47</v>
      </c>
      <c r="E23" s="66">
        <v>15.75</v>
      </c>
      <c r="F23" s="79">
        <v>1</v>
      </c>
      <c r="G23" s="79">
        <v>5</v>
      </c>
      <c r="H23" s="69">
        <f t="shared" si="0"/>
        <v>21.75</v>
      </c>
      <c r="I23" s="81">
        <v>13</v>
      </c>
      <c r="J23" s="82">
        <v>0.5</v>
      </c>
      <c r="K23" s="80">
        <v>0.5</v>
      </c>
      <c r="L23" s="66">
        <v>5</v>
      </c>
      <c r="M23" s="79">
        <v>2</v>
      </c>
      <c r="N23" s="80">
        <v>0</v>
      </c>
      <c r="O23" s="71">
        <f t="shared" si="1"/>
        <v>21</v>
      </c>
      <c r="P23" s="58">
        <f t="shared" si="2"/>
        <v>42.75</v>
      </c>
      <c r="Q23" s="43" t="str">
        <f t="shared" si="3"/>
        <v>Ú R</v>
      </c>
      <c r="R23" s="26" t="s">
        <v>48</v>
      </c>
    </row>
    <row r="24" spans="1:18" ht="19.5" customHeight="1" thickBot="1">
      <c r="A24" s="9">
        <v>17</v>
      </c>
      <c r="B24" s="16">
        <v>13</v>
      </c>
      <c r="C24" s="18" t="s">
        <v>49</v>
      </c>
      <c r="D24" s="47" t="s">
        <v>50</v>
      </c>
      <c r="E24" s="66">
        <v>11.5</v>
      </c>
      <c r="F24" s="79">
        <v>0</v>
      </c>
      <c r="G24" s="79">
        <v>10</v>
      </c>
      <c r="H24" s="69">
        <f t="shared" si="0"/>
        <v>21.5</v>
      </c>
      <c r="I24" s="81">
        <v>13</v>
      </c>
      <c r="J24" s="82">
        <v>1.5</v>
      </c>
      <c r="K24" s="80">
        <v>0</v>
      </c>
      <c r="L24" s="66">
        <v>5</v>
      </c>
      <c r="M24" s="79">
        <v>1</v>
      </c>
      <c r="N24" s="80">
        <v>0</v>
      </c>
      <c r="O24" s="71">
        <f t="shared" si="1"/>
        <v>20.5</v>
      </c>
      <c r="P24" s="58">
        <f t="shared" si="2"/>
        <v>42</v>
      </c>
      <c r="Q24" s="43" t="str">
        <f t="shared" si="3"/>
        <v>Ú R</v>
      </c>
      <c r="R24" s="26" t="s">
        <v>55</v>
      </c>
    </row>
    <row r="25" spans="1:18" ht="19.5" customHeight="1" thickBot="1">
      <c r="A25" s="9">
        <v>18</v>
      </c>
      <c r="B25" s="16">
        <v>20</v>
      </c>
      <c r="C25" s="18" t="s">
        <v>51</v>
      </c>
      <c r="D25" s="47" t="s">
        <v>30</v>
      </c>
      <c r="E25" s="66">
        <v>13.5</v>
      </c>
      <c r="F25" s="79">
        <v>1</v>
      </c>
      <c r="G25" s="79">
        <v>9</v>
      </c>
      <c r="H25" s="69">
        <f t="shared" si="0"/>
        <v>23.5</v>
      </c>
      <c r="I25" s="81">
        <v>13</v>
      </c>
      <c r="J25" s="82">
        <v>1</v>
      </c>
      <c r="K25" s="80">
        <v>2</v>
      </c>
      <c r="L25" s="66">
        <v>0</v>
      </c>
      <c r="M25" s="79">
        <v>0</v>
      </c>
      <c r="N25" s="80">
        <v>0</v>
      </c>
      <c r="O25" s="71">
        <f t="shared" si="1"/>
        <v>16</v>
      </c>
      <c r="P25" s="58">
        <f t="shared" si="2"/>
        <v>39.5</v>
      </c>
      <c r="Q25" s="43" t="str">
        <f t="shared" si="3"/>
        <v>––</v>
      </c>
      <c r="R25" s="26" t="s">
        <v>31</v>
      </c>
    </row>
    <row r="26" spans="1:18" ht="19.5" customHeight="1" thickBot="1">
      <c r="A26" s="9">
        <v>19</v>
      </c>
      <c r="B26" s="16">
        <v>16</v>
      </c>
      <c r="C26" s="18" t="s">
        <v>52</v>
      </c>
      <c r="D26" s="47" t="s">
        <v>50</v>
      </c>
      <c r="E26" s="66">
        <v>9</v>
      </c>
      <c r="F26" s="79">
        <v>0</v>
      </c>
      <c r="G26" s="79">
        <v>4</v>
      </c>
      <c r="H26" s="69">
        <f t="shared" si="0"/>
        <v>13</v>
      </c>
      <c r="I26" s="81">
        <v>13</v>
      </c>
      <c r="J26" s="82">
        <v>2</v>
      </c>
      <c r="K26" s="80">
        <v>1</v>
      </c>
      <c r="L26" s="66">
        <v>5</v>
      </c>
      <c r="M26" s="79">
        <v>1</v>
      </c>
      <c r="N26" s="80">
        <v>0</v>
      </c>
      <c r="O26" s="71">
        <f t="shared" si="1"/>
        <v>22</v>
      </c>
      <c r="P26" s="58">
        <f t="shared" si="2"/>
        <v>35</v>
      </c>
      <c r="Q26" s="43" t="str">
        <f t="shared" si="3"/>
        <v>––</v>
      </c>
      <c r="R26" s="26" t="s">
        <v>55</v>
      </c>
    </row>
    <row r="27" spans="1:18" ht="19.5" customHeight="1" thickBot="1">
      <c r="A27" s="9">
        <v>20</v>
      </c>
      <c r="B27" s="16">
        <v>15</v>
      </c>
      <c r="C27" s="18" t="s">
        <v>54</v>
      </c>
      <c r="D27" s="47" t="s">
        <v>50</v>
      </c>
      <c r="E27" s="66">
        <v>7</v>
      </c>
      <c r="F27" s="79">
        <v>0</v>
      </c>
      <c r="G27" s="79">
        <v>7</v>
      </c>
      <c r="H27" s="69">
        <f t="shared" si="0"/>
        <v>14</v>
      </c>
      <c r="I27" s="81">
        <v>13</v>
      </c>
      <c r="J27" s="82">
        <v>1.5</v>
      </c>
      <c r="K27" s="80">
        <v>0</v>
      </c>
      <c r="L27" s="66">
        <v>5</v>
      </c>
      <c r="M27" s="79">
        <v>1</v>
      </c>
      <c r="N27" s="80">
        <v>0</v>
      </c>
      <c r="O27" s="75">
        <f t="shared" si="1"/>
        <v>20.5</v>
      </c>
      <c r="P27" s="58">
        <f t="shared" si="2"/>
        <v>34.5</v>
      </c>
      <c r="Q27" s="43" t="str">
        <f t="shared" si="3"/>
        <v>––</v>
      </c>
      <c r="R27" s="26" t="s">
        <v>55</v>
      </c>
    </row>
    <row r="28" spans="1:18" ht="19.5" customHeight="1">
      <c r="A28" s="8"/>
      <c r="B28" s="8"/>
      <c r="C28" s="14" t="s">
        <v>6</v>
      </c>
      <c r="D28" s="31"/>
      <c r="E28" s="48">
        <f aca="true" t="shared" si="4" ref="E28:P28">AVERAGE(E8:E27)</f>
        <v>18.4625</v>
      </c>
      <c r="F28" s="48">
        <f t="shared" si="4"/>
        <v>1.6</v>
      </c>
      <c r="G28" s="48">
        <f t="shared" si="4"/>
        <v>8.275</v>
      </c>
      <c r="H28" s="49">
        <f t="shared" si="4"/>
        <v>28.3375</v>
      </c>
      <c r="I28" s="48">
        <f t="shared" si="4"/>
        <v>13</v>
      </c>
      <c r="J28" s="48">
        <f t="shared" si="4"/>
        <v>1.3</v>
      </c>
      <c r="K28" s="48">
        <f t="shared" si="4"/>
        <v>1.5</v>
      </c>
      <c r="L28" s="48">
        <f t="shared" si="4"/>
        <v>4.75</v>
      </c>
      <c r="M28" s="48">
        <f t="shared" si="4"/>
        <v>1.725</v>
      </c>
      <c r="N28" s="48">
        <f t="shared" si="4"/>
        <v>1.025</v>
      </c>
      <c r="O28" s="49">
        <f t="shared" si="4"/>
        <v>23.3</v>
      </c>
      <c r="P28" s="49">
        <f t="shared" si="4"/>
        <v>51.6375</v>
      </c>
      <c r="Q28" s="10"/>
      <c r="R28" s="8"/>
    </row>
    <row r="29" spans="3:17" ht="19.5" customHeight="1" thickBot="1">
      <c r="C29" s="15" t="s">
        <v>15</v>
      </c>
      <c r="D29" s="30"/>
      <c r="E29" s="37">
        <f aca="true" t="shared" si="5" ref="E29:P29">E28*100/E7</f>
        <v>61.54166666666666</v>
      </c>
      <c r="F29" s="37">
        <f t="shared" si="5"/>
        <v>10</v>
      </c>
      <c r="G29" s="37">
        <f t="shared" si="5"/>
        <v>59.107142857142854</v>
      </c>
      <c r="H29" s="50">
        <f t="shared" si="5"/>
        <v>47.229166666666664</v>
      </c>
      <c r="I29" s="37">
        <f t="shared" si="5"/>
        <v>86.66666666666667</v>
      </c>
      <c r="J29" s="37">
        <f t="shared" si="5"/>
        <v>32.5</v>
      </c>
      <c r="K29" s="37">
        <f t="shared" si="5"/>
        <v>25</v>
      </c>
      <c r="L29" s="37">
        <f t="shared" si="5"/>
        <v>95</v>
      </c>
      <c r="M29" s="37">
        <f t="shared" si="5"/>
        <v>43.125</v>
      </c>
      <c r="N29" s="37">
        <f t="shared" si="5"/>
        <v>17.083333333333332</v>
      </c>
      <c r="O29" s="50">
        <f t="shared" si="5"/>
        <v>58.25</v>
      </c>
      <c r="P29" s="50">
        <f t="shared" si="5"/>
        <v>51.6375</v>
      </c>
      <c r="Q29" s="1"/>
    </row>
    <row r="30" spans="3:16" ht="19.5" customHeight="1"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/>
      <c r="P30" s="1"/>
    </row>
    <row r="31" spans="12:17" ht="19.5" customHeight="1">
      <c r="L31" s="1"/>
      <c r="M31" s="1"/>
      <c r="N31" s="1"/>
      <c r="O31" s="1"/>
      <c r="P31" s="1"/>
      <c r="Q31" s="1"/>
    </row>
    <row r="32" spans="1:17" ht="19.5" customHeight="1">
      <c r="A32" s="1"/>
      <c r="B32" s="1"/>
      <c r="C32" s="5"/>
      <c r="L32" s="102" t="s">
        <v>56</v>
      </c>
      <c r="M32" s="103"/>
      <c r="N32" s="103"/>
      <c r="O32" s="103"/>
      <c r="P32" s="103"/>
      <c r="Q32" s="103"/>
    </row>
    <row r="33" spans="1:17" ht="19.5" customHeight="1">
      <c r="A33" s="1"/>
      <c r="B33" s="1"/>
      <c r="C33" s="1"/>
      <c r="Q33" s="1"/>
    </row>
    <row r="34" spans="1:16" ht="19.5" customHeight="1">
      <c r="A34" s="1"/>
      <c r="B34" s="1"/>
      <c r="O34" s="3"/>
      <c r="P34" s="1"/>
    </row>
    <row r="35" spans="1:3" ht="19.5" customHeight="1">
      <c r="A35" s="1"/>
      <c r="B35" s="1"/>
      <c r="C35" s="1"/>
    </row>
    <row r="37" ht="12.75">
      <c r="B37" s="2"/>
    </row>
  </sheetData>
  <sheetProtection/>
  <mergeCells count="17">
    <mergeCell ref="A1:R1"/>
    <mergeCell ref="L32:Q32"/>
    <mergeCell ref="A4:A7"/>
    <mergeCell ref="C4:C7"/>
    <mergeCell ref="D4:D7"/>
    <mergeCell ref="H4:H5"/>
    <mergeCell ref="O4:O5"/>
    <mergeCell ref="P4:P5"/>
    <mergeCell ref="I4:N4"/>
    <mergeCell ref="I5:K5"/>
    <mergeCell ref="R4:R7"/>
    <mergeCell ref="Q4:Q6"/>
    <mergeCell ref="B4:B7"/>
    <mergeCell ref="L5:N5"/>
    <mergeCell ref="E4:G5"/>
    <mergeCell ref="A2:R2"/>
    <mergeCell ref="A3:Q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ignoredErrors>
    <ignoredError sqref="E28:F28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Admin</cp:lastModifiedBy>
  <cp:lastPrinted>2023-04-12T05:22:59Z</cp:lastPrinted>
  <dcterms:created xsi:type="dcterms:W3CDTF">2007-01-22T20:18:35Z</dcterms:created>
  <dcterms:modified xsi:type="dcterms:W3CDTF">2023-04-12T05:23:47Z</dcterms:modified>
  <cp:category/>
  <cp:version/>
  <cp:contentType/>
  <cp:contentStatus/>
</cp:coreProperties>
</file>